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er\Documents\REFIN 2017\SGGEŠ\sanacija razsvetljave\"/>
    </mc:Choice>
  </mc:AlternateContent>
  <xr:revisionPtr revIDLastSave="0" documentId="8_{28C467EE-F86B-4834-9303-CB427BA4D7FE}" xr6:coauthVersionLast="47" xr6:coauthVersionMax="47" xr10:uidLastSave="{00000000-0000-0000-0000-000000000000}"/>
  <bookViews>
    <workbookView xWindow="-120" yWindow="-120" windowWidth="29040" windowHeight="15720" xr2:uid="{C842ACF3-7559-4A5E-96A5-00C040BCC77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23" i="1" s="1"/>
  <c r="F19" i="1"/>
  <c r="F18" i="1"/>
  <c r="F17" i="1"/>
  <c r="F14" i="1"/>
  <c r="F13" i="1"/>
  <c r="F12" i="1"/>
  <c r="F15" i="1" s="1"/>
  <c r="F22" i="1" s="1"/>
  <c r="F24" i="1" l="1"/>
  <c r="F25" i="1" l="1"/>
  <c r="F26" i="1" s="1"/>
  <c r="F27" i="1" l="1"/>
  <c r="F28" i="1" s="1"/>
  <c r="F29" i="1" l="1"/>
</calcChain>
</file>

<file path=xl/sharedStrings.xml><?xml version="1.0" encoding="utf-8"?>
<sst xmlns="http://schemas.openxmlformats.org/spreadsheetml/2006/main" count="44" uniqueCount="33">
  <si>
    <t>POPIS DEL</t>
  </si>
  <si>
    <t>Cene ne vključujejo DDV!</t>
  </si>
  <si>
    <t>1.</t>
  </si>
  <si>
    <t>RAZSVETLJAVA</t>
  </si>
  <si>
    <t>em</t>
  </si>
  <si>
    <t>količina</t>
  </si>
  <si>
    <t>cena / em</t>
  </si>
  <si>
    <t>vrednost</t>
  </si>
  <si>
    <t>SPLOŠNA RAZSVETLJAVA</t>
  </si>
  <si>
    <t xml:space="preserve">Posamezna postavka zajema dobavo, montažo in priklop svetilke. </t>
  </si>
  <si>
    <t>Generalno: jamstvo min. 5 let,  življenjska doba min.50.000h L80 B10 pri 35°C, CRI min 80, McAdams max 3, izjava o ustreznosti evropskim predpisom in standardom, dobavljivost delov 10 let . Kjer je drugače, je opisano pri svetilki.</t>
  </si>
  <si>
    <t>S1</t>
  </si>
  <si>
    <t>ALU LED svetilka namenjena višjim višinam montaže, dimenzije 590x405x89mm z možnostjo viseče, nadometne montaže ali z montažo na žico, priključna moč ne sme biti višja od 150W, svetlobni tok ne nižji od 21600lm, barvna temperatura svetlobe 4000K, CRI&gt;80, IP65, IK08, življenska doba vsaj L80B10 60.000h, ohišje iz aloksiranega ekstrudiranega aluminija z hladilnimi rebri, za boljše odvajanje toplote, svetilka mora obratovati v temperaturnem območju od-30°C do +45°C, svetilka mora imeti vgrajen temperaturni senzor na LED boardu kateri skrbi za postopno zmanjševanje svetlobnega toka in moči ob prekoračitvi dovoljene temperature, s širokokotno optiko, dobava s hitrim konektorjem, upravljanje preko DALI protokola, svetilka mora imeti certifikat za potrditev razreda fotobiološke varnosti RG0 in opravljen test s potrdilom o odpornosti udarca z žogo v kompletu z montažnim priborom. Svetilka mora imeti 5 let garancije na elektronske komponente in 10 let na mehanske komponente. Tip kot naprimer:  LIMEA.150.010.590.IP65</t>
  </si>
  <si>
    <t>kos</t>
  </si>
  <si>
    <t>S2</t>
  </si>
  <si>
    <t>Linijska LED svetilka dimenzije 1500x72x72mm z možnostjo montaže na žico ali nadometne montaže, priključna moč ne višja od 52W, svetlobni tok ne nižji od 8900lm, barvna temperatura svetlobe 4000K, CRI&gt;80, visoka zaščita IP65, IK10, življenska doba vsaj L70B10 50,000h, ohišje PC, z opalnim PC difuzorjem zagotavljanje nižjega bleščanja, ZR I. Svetilka mora imeti 5 let garancije. 
Tip kot naprimer: 
LIMEA.G.52.1500.IP65</t>
  </si>
  <si>
    <t>S3</t>
  </si>
  <si>
    <t>Reflektorska LED svetilka dimenzij 410x290x30mm za osvetlitev srednje velikih področij, zaščitena pred prahom in vlago IP65, zaščitena proti udarcem IK10, ohišje iz tlačno litega aluminija z hladilnimi rebri, spodnji del ohišja vključuje kaljeno steklo dodatno zaščito LED modula, modul z optiko PC, nastavljiv kot montaže v območju 0 - 180° ,17500lm izhodnega svetlobnega toka, priključna moč ne višja od 200W, barvna temperatura svetlobe 4000K, CRI &gt;70, s snopom svetlobe in kotom razširjanja svetlobe 85°, življenska doba L70B10 50.000h, svetilka mora imeti 5 let garancije. Tip kot naprimer :
LIMEA NOCTIS MAX floodlight</t>
  </si>
  <si>
    <t>2.</t>
  </si>
  <si>
    <t>IZVEDBENA DELA</t>
  </si>
  <si>
    <t>2.1</t>
  </si>
  <si>
    <t>Demontaža, odvoz in deponiranje obstoječih svetilk</t>
  </si>
  <si>
    <t>Dobava in montaža razvodnih doz s sponkami DIN (IP65)</t>
  </si>
  <si>
    <t>kpl</t>
  </si>
  <si>
    <t>Najem, prevoz, taksa, zavarovanje dvižne tehnike</t>
  </si>
  <si>
    <t>3.</t>
  </si>
  <si>
    <t>PROJEKT</t>
  </si>
  <si>
    <t>Nepredvideni stroški po projektu, drobni/vezni material (5%)</t>
  </si>
  <si>
    <t>SKUPNA VREDNOST BREZ DDV</t>
  </si>
  <si>
    <t>POPUST</t>
  </si>
  <si>
    <t>SKUPNA VREDNOST S POPUSTOM BREZ DDV</t>
  </si>
  <si>
    <t>DDV</t>
  </si>
  <si>
    <t>SKUPNA VREDNOST Z DDV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</si>
</sst>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5" x14ac:knownFonts="1">
    <font>
      <sz val="10"/>
      <color theme="1"/>
      <name val="Calibri"/>
      <family val="2"/>
      <charset val="238"/>
    </font>
    <font>
      <b/>
      <sz val="11"/>
      <color indexed="8"/>
      <name val="Calibri"/>
    </font>
    <font>
      <b/>
      <sz val="11"/>
      <color indexed="8"/>
      <name val="Calibri Light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" fontId="1" fillId="2" borderId="0" xfId="0" applyNumberFormat="1" applyFont="1" applyFill="1" applyAlignment="1">
      <alignment horizontal="left" vertical="top"/>
    </xf>
    <xf numFmtId="49" fontId="0" fillId="2" borderId="0" xfId="0" applyNumberFormat="1" applyFill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2" fillId="0" borderId="0" xfId="0" applyFont="1"/>
    <xf numFmtId="0" fontId="0" fillId="2" borderId="0" xfId="0" applyFill="1" applyAlignment="1">
      <alignment horizontal="left" wrapText="1"/>
    </xf>
    <xf numFmtId="164" fontId="0" fillId="2" borderId="0" xfId="0" applyNumberFormat="1" applyFill="1" applyAlignment="1">
      <alignment horizontal="left" wrapText="1"/>
    </xf>
    <xf numFmtId="49" fontId="2" fillId="2" borderId="0" xfId="0" applyNumberFormat="1" applyFont="1" applyFill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top"/>
    </xf>
    <xf numFmtId="49" fontId="3" fillId="3" borderId="1" xfId="0" applyNumberFormat="1" applyFont="1" applyFill="1" applyBorder="1" applyAlignment="1">
      <alignment wrapText="1"/>
    </xf>
    <xf numFmtId="49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2" fontId="1" fillId="2" borderId="1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2" fontId="0" fillId="0" borderId="1" xfId="0" applyNumberFormat="1" applyBorder="1"/>
    <xf numFmtId="2" fontId="0" fillId="2" borderId="1" xfId="0" applyNumberFormat="1" applyFill="1" applyBorder="1" applyAlignment="1">
      <alignment horizontal="right" vertical="top" readingOrder="1"/>
    </xf>
    <xf numFmtId="49" fontId="0" fillId="2" borderId="1" xfId="0" applyNumberForma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2" fontId="0" fillId="2" borderId="1" xfId="0" applyNumberForma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center"/>
    </xf>
    <xf numFmtId="10" fontId="0" fillId="0" borderId="1" xfId="0" applyNumberFormat="1" applyBorder="1"/>
    <xf numFmtId="49" fontId="0" fillId="2" borderId="1" xfId="0" applyNumberFormat="1" applyFill="1" applyBorder="1" applyAlignment="1">
      <alignment horizontal="center" vertical="top" wrapText="1"/>
    </xf>
    <xf numFmtId="164" fontId="2" fillId="0" borderId="1" xfId="0" applyNumberFormat="1" applyFont="1" applyBorder="1"/>
    <xf numFmtId="49" fontId="0" fillId="4" borderId="1" xfId="0" applyNumberFormat="1" applyFill="1" applyBorder="1" applyAlignment="1">
      <alignment horizontal="center" vertical="top" wrapText="1"/>
    </xf>
    <xf numFmtId="164" fontId="2" fillId="4" borderId="1" xfId="0" applyNumberFormat="1" applyFont="1" applyFill="1" applyBorder="1"/>
    <xf numFmtId="164" fontId="0" fillId="0" borderId="1" xfId="0" applyNumberFormat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0FCA9-AE2D-4437-A2C1-DB0DD9E0BCF8}">
  <dimension ref="A1:F29"/>
  <sheetViews>
    <sheetView tabSelected="1" topLeftCell="A14" workbookViewId="0">
      <selection activeCell="E13" sqref="E13"/>
    </sheetView>
  </sheetViews>
  <sheetFormatPr defaultRowHeight="12.75" x14ac:dyDescent="0.2"/>
  <cols>
    <col min="1" max="1" width="10.140625" customWidth="1"/>
    <col min="2" max="2" width="57.42578125" customWidth="1"/>
    <col min="3" max="3" width="9.5703125" customWidth="1"/>
    <col min="4" max="4" width="11.28515625" customWidth="1"/>
    <col min="5" max="5" width="10.5703125" bestFit="1" customWidth="1"/>
    <col min="6" max="6" width="14.85546875" bestFit="1" customWidth="1"/>
  </cols>
  <sheetData>
    <row r="1" spans="1:6" ht="15" x14ac:dyDescent="0.2">
      <c r="A1" s="1"/>
      <c r="B1" s="2"/>
      <c r="C1" s="3"/>
      <c r="D1" s="4"/>
      <c r="E1" s="5"/>
      <c r="F1" s="5"/>
    </row>
    <row r="3" spans="1:6" ht="15" x14ac:dyDescent="0.25">
      <c r="A3" s="1"/>
      <c r="B3" s="6" t="s">
        <v>0</v>
      </c>
      <c r="C3" s="7"/>
      <c r="D3" s="7"/>
      <c r="E3" s="8"/>
      <c r="F3" s="8"/>
    </row>
    <row r="4" spans="1:6" ht="15" x14ac:dyDescent="0.2">
      <c r="A4" s="1"/>
      <c r="B4" s="9" t="s">
        <v>1</v>
      </c>
      <c r="C4" s="7"/>
      <c r="D4" s="7"/>
      <c r="E4" s="8"/>
      <c r="F4" s="8"/>
    </row>
    <row r="5" spans="1:6" ht="15" x14ac:dyDescent="0.2">
      <c r="A5" s="1"/>
      <c r="B5" s="2"/>
      <c r="C5" s="3"/>
      <c r="D5" s="4"/>
      <c r="E5" s="5"/>
      <c r="F5" s="5"/>
    </row>
    <row r="6" spans="1:6" ht="15" x14ac:dyDescent="0.25">
      <c r="A6" s="10" t="s">
        <v>2</v>
      </c>
      <c r="B6" s="11" t="s">
        <v>3</v>
      </c>
      <c r="C6" s="12" t="s">
        <v>4</v>
      </c>
      <c r="D6" s="12" t="s">
        <v>5</v>
      </c>
      <c r="E6" s="12" t="s">
        <v>6</v>
      </c>
      <c r="F6" s="12" t="s">
        <v>7</v>
      </c>
    </row>
    <row r="7" spans="1:6" ht="15" x14ac:dyDescent="0.2">
      <c r="A7" s="14"/>
      <c r="B7" s="15"/>
      <c r="C7" s="16"/>
      <c r="D7" s="17"/>
      <c r="E7" s="13"/>
      <c r="F7" s="13"/>
    </row>
    <row r="8" spans="1:6" ht="15" x14ac:dyDescent="0.2">
      <c r="A8" s="18"/>
      <c r="B8" s="15" t="s">
        <v>8</v>
      </c>
      <c r="C8" s="16"/>
      <c r="D8" s="16"/>
      <c r="E8" s="13"/>
      <c r="F8" s="13"/>
    </row>
    <row r="9" spans="1:6" ht="30" x14ac:dyDescent="0.2">
      <c r="A9" s="18"/>
      <c r="B9" s="15" t="s">
        <v>9</v>
      </c>
      <c r="C9" s="16"/>
      <c r="D9" s="16"/>
      <c r="E9" s="13"/>
      <c r="F9" s="13"/>
    </row>
    <row r="10" spans="1:6" ht="60" x14ac:dyDescent="0.2">
      <c r="A10" s="19"/>
      <c r="B10" s="15" t="s">
        <v>10</v>
      </c>
      <c r="C10" s="16"/>
      <c r="D10" s="17"/>
      <c r="E10" s="13"/>
      <c r="F10" s="13"/>
    </row>
    <row r="11" spans="1:6" ht="15" x14ac:dyDescent="0.2">
      <c r="A11" s="19"/>
      <c r="B11" s="15"/>
      <c r="C11" s="16"/>
      <c r="D11" s="17"/>
      <c r="E11" s="13"/>
      <c r="F11" s="13"/>
    </row>
    <row r="12" spans="1:6" ht="255" x14ac:dyDescent="0.2">
      <c r="A12" s="20" t="s">
        <v>11</v>
      </c>
      <c r="B12" s="21" t="s">
        <v>12</v>
      </c>
      <c r="C12" s="16" t="s">
        <v>13</v>
      </c>
      <c r="D12" s="17">
        <v>72</v>
      </c>
      <c r="E12" s="34">
        <v>0</v>
      </c>
      <c r="F12" s="13">
        <f>D12*E12</f>
        <v>0</v>
      </c>
    </row>
    <row r="13" spans="1:6" ht="102" x14ac:dyDescent="0.2">
      <c r="A13" s="22" t="s">
        <v>14</v>
      </c>
      <c r="B13" s="20" t="s">
        <v>15</v>
      </c>
      <c r="C13" s="23" t="s">
        <v>13</v>
      </c>
      <c r="D13" s="17">
        <v>16</v>
      </c>
      <c r="E13" s="34">
        <v>0</v>
      </c>
      <c r="F13" s="13">
        <f t="shared" ref="F13:F19" si="0">D13*E13</f>
        <v>0</v>
      </c>
    </row>
    <row r="14" spans="1:6" ht="140.25" x14ac:dyDescent="0.2">
      <c r="A14" s="22" t="s">
        <v>16</v>
      </c>
      <c r="B14" s="20" t="s">
        <v>17</v>
      </c>
      <c r="C14" s="23" t="s">
        <v>13</v>
      </c>
      <c r="D14" s="17">
        <v>1</v>
      </c>
      <c r="E14" s="34">
        <v>0</v>
      </c>
      <c r="F14" s="13">
        <f t="shared" si="0"/>
        <v>0</v>
      </c>
    </row>
    <row r="15" spans="1:6" x14ac:dyDescent="0.2">
      <c r="A15" s="24"/>
      <c r="B15" s="24"/>
      <c r="C15" s="24"/>
      <c r="D15" s="24"/>
      <c r="E15" s="35"/>
      <c r="F15" s="13">
        <f>SUM(F12:F14)</f>
        <v>0</v>
      </c>
    </row>
    <row r="16" spans="1:6" ht="15" x14ac:dyDescent="0.25">
      <c r="A16" s="10" t="s">
        <v>18</v>
      </c>
      <c r="B16" s="11" t="s">
        <v>19</v>
      </c>
      <c r="C16" s="12" t="s">
        <v>4</v>
      </c>
      <c r="D16" s="12" t="s">
        <v>5</v>
      </c>
      <c r="E16" s="36" t="s">
        <v>6</v>
      </c>
      <c r="F16" s="12" t="s">
        <v>7</v>
      </c>
    </row>
    <row r="17" spans="1:6" ht="15" x14ac:dyDescent="0.2">
      <c r="A17" s="21" t="s">
        <v>20</v>
      </c>
      <c r="B17" s="21" t="s">
        <v>21</v>
      </c>
      <c r="C17" s="23" t="s">
        <v>13</v>
      </c>
      <c r="D17" s="17">
        <v>89</v>
      </c>
      <c r="E17" s="34">
        <v>0</v>
      </c>
      <c r="F17" s="13">
        <f>D17*E17</f>
        <v>0</v>
      </c>
    </row>
    <row r="18" spans="1:6" ht="15" x14ac:dyDescent="0.25">
      <c r="A18" s="20"/>
      <c r="B18" s="20" t="s">
        <v>22</v>
      </c>
      <c r="C18" s="25" t="s">
        <v>23</v>
      </c>
      <c r="D18" s="17">
        <v>72</v>
      </c>
      <c r="E18" s="34">
        <v>0</v>
      </c>
      <c r="F18" s="13">
        <f t="shared" si="0"/>
        <v>0</v>
      </c>
    </row>
    <row r="19" spans="1:6" ht="15" x14ac:dyDescent="0.25">
      <c r="A19" s="20"/>
      <c r="B19" s="20" t="s">
        <v>24</v>
      </c>
      <c r="C19" s="25" t="s">
        <v>23</v>
      </c>
      <c r="D19" s="17">
        <v>1</v>
      </c>
      <c r="E19" s="34">
        <v>0</v>
      </c>
      <c r="F19" s="13">
        <f t="shared" si="0"/>
        <v>0</v>
      </c>
    </row>
    <row r="20" spans="1:6" x14ac:dyDescent="0.2">
      <c r="A20" s="26"/>
      <c r="B20" s="26"/>
      <c r="C20" s="26"/>
      <c r="D20" s="26"/>
      <c r="E20" s="26"/>
      <c r="F20" s="13">
        <f>SUM(F17:F19)</f>
        <v>0</v>
      </c>
    </row>
    <row r="21" spans="1:6" ht="15" x14ac:dyDescent="0.25">
      <c r="A21" s="27" t="s">
        <v>25</v>
      </c>
      <c r="B21" s="11" t="s">
        <v>26</v>
      </c>
      <c r="C21" s="12"/>
      <c r="D21" s="12"/>
      <c r="E21" s="12"/>
      <c r="F21" s="12" t="s">
        <v>7</v>
      </c>
    </row>
    <row r="22" spans="1:6" ht="15" x14ac:dyDescent="0.25">
      <c r="A22" s="20"/>
      <c r="B22" s="20" t="s">
        <v>3</v>
      </c>
      <c r="C22" s="25"/>
      <c r="D22" s="17">
        <v>1</v>
      </c>
      <c r="E22" s="13"/>
      <c r="F22" s="13">
        <f>+F15</f>
        <v>0</v>
      </c>
    </row>
    <row r="23" spans="1:6" ht="15" x14ac:dyDescent="0.25">
      <c r="A23" s="20"/>
      <c r="B23" s="20" t="s">
        <v>19</v>
      </c>
      <c r="C23" s="28"/>
      <c r="D23" s="17">
        <v>1</v>
      </c>
      <c r="E23" s="13"/>
      <c r="F23" s="13">
        <f>+F20</f>
        <v>0</v>
      </c>
    </row>
    <row r="24" spans="1:6" x14ac:dyDescent="0.2">
      <c r="A24" s="20"/>
      <c r="B24" s="20" t="s">
        <v>27</v>
      </c>
      <c r="C24" s="23"/>
      <c r="D24" s="17">
        <v>1</v>
      </c>
      <c r="E24" s="29">
        <v>0.05</v>
      </c>
      <c r="F24" s="13">
        <f>(F22+F23)*0.05</f>
        <v>0</v>
      </c>
    </row>
    <row r="25" spans="1:6" ht="15" x14ac:dyDescent="0.25">
      <c r="A25" s="30" t="s">
        <v>28</v>
      </c>
      <c r="B25" s="30"/>
      <c r="C25" s="30"/>
      <c r="D25" s="30"/>
      <c r="E25" s="30"/>
      <c r="F25" s="31">
        <f>SUM(F22:F24)</f>
        <v>0</v>
      </c>
    </row>
    <row r="26" spans="1:6" ht="15" x14ac:dyDescent="0.25">
      <c r="A26" s="30" t="s">
        <v>29</v>
      </c>
      <c r="B26" s="30"/>
      <c r="C26" s="30"/>
      <c r="D26" s="30"/>
      <c r="E26" s="29">
        <v>0</v>
      </c>
      <c r="F26" s="31">
        <f>+F25*E26</f>
        <v>0</v>
      </c>
    </row>
    <row r="27" spans="1:6" ht="15" x14ac:dyDescent="0.25">
      <c r="A27" s="32" t="s">
        <v>30</v>
      </c>
      <c r="B27" s="32"/>
      <c r="C27" s="32"/>
      <c r="D27" s="32"/>
      <c r="E27" s="32"/>
      <c r="F27" s="33">
        <f>SUM(F24:F26)</f>
        <v>0</v>
      </c>
    </row>
    <row r="28" spans="1:6" ht="15" x14ac:dyDescent="0.25">
      <c r="A28" s="30" t="s">
        <v>31</v>
      </c>
      <c r="B28" s="30"/>
      <c r="C28" s="30"/>
      <c r="D28" s="30"/>
      <c r="E28" s="29">
        <v>0.22</v>
      </c>
      <c r="F28" s="31">
        <f>+F27*E28</f>
        <v>0</v>
      </c>
    </row>
    <row r="29" spans="1:6" ht="15" x14ac:dyDescent="0.25">
      <c r="A29" s="30" t="s">
        <v>32</v>
      </c>
      <c r="B29" s="30"/>
      <c r="C29" s="30"/>
      <c r="D29" s="30"/>
      <c r="E29" s="30"/>
      <c r="F29" s="31">
        <f>SUM(F26:F28)</f>
        <v>0</v>
      </c>
    </row>
  </sheetData>
  <sheetProtection algorithmName="SHA-512" hashValue="6LfZmlp1y66nipbaQJ/kZ4a4JBoTZebNzwnNq3QUfsrp60LOge8yn2mHsDudTks/+9VMooX+8oEaesRJbcyqkg==" saltValue="jA+7pbs7pJ056P4W2lgNdQ==" spinCount="100000" sheet="1" objects="1" scenarios="1" selectLockedCells="1"/>
  <mergeCells count="5">
    <mergeCell ref="A25:E25"/>
    <mergeCell ref="A26:D26"/>
    <mergeCell ref="A27:E27"/>
    <mergeCell ref="A28:D28"/>
    <mergeCell ref="A29:E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aleksander kupljenik</dc:creator>
  <cp:lastModifiedBy>aleksander kupljenik</cp:lastModifiedBy>
  <dcterms:created xsi:type="dcterms:W3CDTF">2024-06-02T09:10:01Z</dcterms:created>
  <dcterms:modified xsi:type="dcterms:W3CDTF">2024-06-02T09:14:46Z</dcterms:modified>
</cp:coreProperties>
</file>